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-120" yWindow="-120" windowWidth="25440" windowHeight="15990"/>
  </bookViews>
  <sheets>
    <sheet name="Ресурсная ведомость" sheetId="1" r:id="rId1"/>
  </sheets>
  <definedNames>
    <definedName name="_xlnm.Print_Titles" localSheetId="0">'Ресурсная ведомость'!$16:$16</definedName>
  </definedNames>
  <calcPr calcId="125725" calcMode="autoNoTable" calcOnSave="0"/>
</workbook>
</file>

<file path=xl/calcChain.xml><?xml version="1.0" encoding="utf-8"?>
<calcChain xmlns="http://schemas.openxmlformats.org/spreadsheetml/2006/main">
  <c r="H43" i="1"/>
  <c r="H42"/>
  <c r="H27"/>
  <c r="H26"/>
  <c r="H60"/>
  <c r="H58"/>
  <c r="H56"/>
  <c r="H55"/>
  <c r="H54"/>
  <c r="H51"/>
  <c r="H49"/>
  <c r="H45"/>
  <c r="H46"/>
  <c r="H47"/>
  <c r="H44"/>
  <c r="H36"/>
  <c r="H30"/>
  <c r="H31"/>
  <c r="H29"/>
  <c r="H24"/>
  <c r="H23"/>
  <c r="H21"/>
  <c r="H19"/>
  <c r="H68" s="1"/>
</calcChain>
</file>

<file path=xl/sharedStrings.xml><?xml version="1.0" encoding="utf-8"?>
<sst xmlns="http://schemas.openxmlformats.org/spreadsheetml/2006/main" count="167" uniqueCount="102">
  <si>
    <t>Наименование</t>
  </si>
  <si>
    <t>Ед. изм.</t>
  </si>
  <si>
    <t>Общее кол-во</t>
  </si>
  <si>
    <t>(наименование стройки)</t>
  </si>
  <si>
    <t xml:space="preserve">на </t>
  </si>
  <si>
    <t>(наименование работ и затрат, наименование объекта)</t>
  </si>
  <si>
    <t>№ пп</t>
  </si>
  <si>
    <t>по состоянию на</t>
  </si>
  <si>
    <t xml:space="preserve">ВЕДОМОСТЬ РЕСУРСОВ </t>
  </si>
  <si>
    <t>Обосно-
вание</t>
  </si>
  <si>
    <t>Кл. груза</t>
  </si>
  <si>
    <t>Брутто</t>
  </si>
  <si>
    <t>ед., кг</t>
  </si>
  <si>
    <t>общая, т</t>
  </si>
  <si>
    <t>Ресурсы подрядчика</t>
  </si>
  <si>
    <t xml:space="preserve">          Материалы</t>
  </si>
  <si>
    <t>01.3.02.08-0001</t>
  </si>
  <si>
    <t>Кислород газообразный технический</t>
  </si>
  <si>
    <t>м3</t>
  </si>
  <si>
    <t>01.3.02.09-0022</t>
  </si>
  <si>
    <t>Пропан-бутан смесь техническая</t>
  </si>
  <si>
    <t>кг</t>
  </si>
  <si>
    <t>01.7.06.03-0022</t>
  </si>
  <si>
    <t>Лента полиэтиленовая с липким слоем А50</t>
  </si>
  <si>
    <t>01.7.11.07-0032</t>
  </si>
  <si>
    <t>Электроды сварочные Э42, диаметр 4 мм</t>
  </si>
  <si>
    <t>т</t>
  </si>
  <si>
    <t>01.7.12.05-0171</t>
  </si>
  <si>
    <t>Полотно иглопробивное стекловолокнистое теплоизоляционное</t>
  </si>
  <si>
    <t>м2</t>
  </si>
  <si>
    <t>01.7.15.03-0042</t>
  </si>
  <si>
    <t>Болты с гайками и шайбами строительные</t>
  </si>
  <si>
    <t>01.7.15.06-0111</t>
  </si>
  <si>
    <t>Гвозди строительные</t>
  </si>
  <si>
    <t>01.7.15.06-0146</t>
  </si>
  <si>
    <t>Гвозди толевые круглые, размер 3,0х40 мм</t>
  </si>
  <si>
    <t>01.7.15.14-0021</t>
  </si>
  <si>
    <t>Шурупы для ГВЛ 3,9х25</t>
  </si>
  <si>
    <t>100 шт</t>
  </si>
  <si>
    <t>01.7.15.14-0062</t>
  </si>
  <si>
    <t>Шурупы-саморезы 4,2х16 мм</t>
  </si>
  <si>
    <t>01.7.16.02-0001</t>
  </si>
  <si>
    <t>Детали деревянные лесов из пиломатериалов хвойных пород</t>
  </si>
  <si>
    <t>01.7.16.02-0003</t>
  </si>
  <si>
    <t>Детали стальных трубчатых лесов, укомплектованные пробками, крючками и хомутами, окрашенные</t>
  </si>
  <si>
    <t>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</si>
  <si>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</si>
  <si>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08.1.02.03-0001</t>
  </si>
  <si>
    <t>Аквилон из оцинкованной стали с полимерным покрытием</t>
  </si>
  <si>
    <t>м</t>
  </si>
  <si>
    <t>08.1.02.03-0021</t>
  </si>
  <si>
    <t>Водоотлив оконный из оцинкованной стали с полимерным покрытием, ширина планки 250 мм</t>
  </si>
  <si>
    <t>08.1.02.03-0051</t>
  </si>
  <si>
    <t>Наличник из оцинкованной стали с полимерным покрытием</t>
  </si>
  <si>
    <t>08.1.02.03-0081</t>
  </si>
  <si>
    <t>Планка откосная из оцинкованной стали с полимерным покрытием, ширина 250 мм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</si>
  <si>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</si>
  <si>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</si>
  <si>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</si>
  <si>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08.3.03.05-0002</t>
  </si>
  <si>
    <t>Проволока канатная оцинкованная, диаметр 3 мм</t>
  </si>
  <si>
    <t>08.3.03.06-0002</t>
  </si>
  <si>
    <t>Проволока горячекатаная в мотках, диаметр 6,3-6,5 мм</t>
  </si>
  <si>
    <t>08.3.05.05-0051</t>
  </si>
  <si>
    <t>Сталь листовая оцинкованная, толщина 0,5 мм</t>
  </si>
  <si>
    <t>08.3.11.01-0091</t>
  </si>
  <si>
    <t>Швеллеры № 40, марка стали Ст0</t>
  </si>
  <si>
    <t>11.1.03.01-0077</t>
  </si>
  <si>
    <t>Бруски обрезные, хвойных пород, длина 4-6,5 м, ширина 75-150 мм, толщина 40-75 мм, сорт I</t>
  </si>
  <si>
    <t>11.2.13.06-0011</t>
  </si>
  <si>
    <t>Щиты настила, все толщины</t>
  </si>
  <si>
    <t>14.4.01.01-0003</t>
  </si>
  <si>
    <t>Грунтовка ГФ-021</t>
  </si>
  <si>
    <t>14.5.09.07-0030</t>
  </si>
  <si>
    <t>Растворитель Р-4</t>
  </si>
  <si>
    <t>ФССЦ-01.7.15.02-0002</t>
  </si>
  <si>
    <t>Анкер-болт для крепления кронштейнов, размер 10х100 мм</t>
  </si>
  <si>
    <t>ФССЦ-01.7.15.07-1008</t>
  </si>
  <si>
    <t>Дюбели тарельчатые с металлическим гвоздем и термоголовкой, диаметр 8 мм, длина 130 мм</t>
  </si>
  <si>
    <t>ФССЦ-07.2.06.01-0005</t>
  </si>
  <si>
    <t>Комплектующие для навесных вентилируемых фасадов кронштейн 150 мм из оцинкованной стали</t>
  </si>
  <si>
    <t>шт</t>
  </si>
  <si>
    <t>ФССЦ-07.2.06.03-0308</t>
  </si>
  <si>
    <t>Профиль фасадный крепежный из оцинкованной стали с полимерным покрытием для навесных вентилируемых фасадов, с фиксирующими элементами, площадь сечения 54 мм2, ширина 35,6 мм, толщина стали 0,7 мм</t>
  </si>
  <si>
    <t>ФССЦ-07.2.07.13-0061</t>
  </si>
  <si>
    <t>Конструкции стальные нащельников и деталей обрамления</t>
  </si>
  <si>
    <t>ФССЦ-08.1.02.17-0038</t>
  </si>
  <si>
    <t>Сетка плетеная из проволоки, оцинкованная, диаметр проволоки 2,0 мм, размер ячейки 45х45 мм</t>
  </si>
  <si>
    <t>ФССЦ-08.1.02.23-0023</t>
  </si>
  <si>
    <t>Элементы сайдинга металлического с покрытием полиэстер: "Планка стыковочная"</t>
  </si>
  <si>
    <t>ФССЦ-08.1.02.23-0024</t>
  </si>
  <si>
    <t>Элементы сайдинга металлического с покрытием полиэстер: "Планка угла" со стороной 50 мм</t>
  </si>
  <si>
    <t>ФССЦ-08.3.09.04-0011</t>
  </si>
  <si>
    <t>Профнастил оцинкованный с покрытием: полиэстер С8-1150-0,5</t>
  </si>
  <si>
    <t>ФССЦ-12.1.01.03-0036</t>
  </si>
  <si>
    <t>Пленка пароизоляционная 3-х слойная полиэтиленовая с армированной основой из перехлестнутых полос полиэтилена</t>
  </si>
  <si>
    <t>ФССЦ-12.2.05.05-0026</t>
  </si>
  <si>
    <t>Плиты минераловатные на синтетическом связующем Техно (ТУ 5762-043-17925162-2006), марки: ТЕХНОВЕНТ СТАНДАРТ</t>
  </si>
  <si>
    <t>Итого "Материалы"</t>
  </si>
  <si>
    <t>«Капитальный ремонт общего имущества в многоквартирном  доме, расположенным по адресу: ЯНАО, Ямальский район, с. Яр-Сале, ул. Мира 10»</t>
  </si>
  <si>
    <t>Ремонтные работы по фасаду</t>
  </si>
  <si>
    <t>Основание:012-215-КР-2020-КР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</si>
</sst>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5" fillId="0" borderId="2" xfId="0" applyFont="1" applyBorder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horizontal="right" vertical="top" wrapText="1"/>
    </xf>
    <xf numFmtId="0" fontId="0" fillId="0" borderId="0" xfId="0" applyBorder="1" applyAlignment="1">
      <alignment vertical="top" wrapText="1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top" wrapText="1"/>
    </xf>
    <xf numFmtId="0" fontId="0" fillId="0" borderId="3" xfId="0" applyBorder="1" applyAlignment="1">
      <alignment wrapText="1"/>
    </xf>
    <xf numFmtId="0" fontId="2" fillId="0" borderId="3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right" wrapText="1"/>
    </xf>
    <xf numFmtId="0" fontId="8" fillId="0" borderId="3" xfId="0" applyFont="1" applyBorder="1" applyAlignment="1">
      <alignment horizontal="right" vertical="top" wrapText="1"/>
    </xf>
    <xf numFmtId="0" fontId="0" fillId="0" borderId="3" xfId="0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right" wrapText="1"/>
    </xf>
    <xf numFmtId="0" fontId="2" fillId="0" borderId="3" xfId="0" applyFont="1" applyBorder="1" applyAlignment="1">
      <alignment wrapText="1"/>
    </xf>
    <xf numFmtId="2" fontId="8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76"/>
  <sheetViews>
    <sheetView showGridLines="0" tabSelected="1" view="pageBreakPreview" zoomScale="75" zoomScaleNormal="100" zoomScaleSheetLayoutView="75" workbookViewId="0">
      <selection activeCell="H68" sqref="H68"/>
    </sheetView>
  </sheetViews>
  <sheetFormatPr defaultRowHeight="12.75" outlineLevelCol="1"/>
  <cols>
    <col min="1" max="1" width="3.42578125" style="6" customWidth="1"/>
    <col min="2" max="2" width="9.7109375" style="1" customWidth="1"/>
    <col min="3" max="3" width="39.7109375" style="2" customWidth="1"/>
    <col min="4" max="4" width="6" style="3" customWidth="1"/>
    <col min="5" max="5" width="7.28515625" style="4" customWidth="1"/>
    <col min="6" max="6" width="5.5703125" style="6" customWidth="1" outlineLevel="1"/>
    <col min="7" max="7" width="7.42578125" style="6" customWidth="1" outlineLevel="1"/>
    <col min="8" max="8" width="15.28515625" style="6" customWidth="1" outlineLevel="1"/>
    <col min="9" max="16384" width="9.140625" style="6"/>
  </cols>
  <sheetData>
    <row r="1" spans="1:8">
      <c r="A1" s="51" t="s">
        <v>99</v>
      </c>
      <c r="B1" s="51"/>
      <c r="C1" s="51"/>
      <c r="D1" s="51"/>
      <c r="E1" s="51"/>
      <c r="F1" s="51"/>
      <c r="G1" s="51"/>
      <c r="H1" s="51"/>
    </row>
    <row r="2" spans="1:8">
      <c r="A2" s="52"/>
      <c r="B2" s="52"/>
      <c r="C2" s="52"/>
      <c r="D2" s="52"/>
      <c r="E2" s="52"/>
      <c r="F2" s="52"/>
      <c r="G2" s="52"/>
      <c r="H2" s="52"/>
    </row>
    <row r="3" spans="1:8" s="9" customFormat="1" ht="14.25">
      <c r="B3" s="7"/>
      <c r="D3" s="10" t="s">
        <v>3</v>
      </c>
    </row>
    <row r="4" spans="1:8">
      <c r="B4" s="7"/>
      <c r="D4" s="11"/>
    </row>
    <row r="5" spans="1:8" ht="15.75">
      <c r="B5" s="7"/>
      <c r="D5" s="12" t="s">
        <v>8</v>
      </c>
    </row>
    <row r="6" spans="1:8" ht="14.25">
      <c r="B6" s="7"/>
      <c r="D6" s="13" t="s">
        <v>7</v>
      </c>
    </row>
    <row r="7" spans="1:8">
      <c r="A7" s="23"/>
      <c r="B7" s="7"/>
      <c r="D7" s="14"/>
    </row>
    <row r="8" spans="1:8" ht="14.25">
      <c r="B8" s="15" t="s">
        <v>4</v>
      </c>
      <c r="C8" s="8" t="s">
        <v>100</v>
      </c>
      <c r="D8" s="2"/>
      <c r="E8" s="16"/>
    </row>
    <row r="9" spans="1:8" ht="14.25">
      <c r="B9" s="7"/>
      <c r="D9" s="17" t="s">
        <v>5</v>
      </c>
    </row>
    <row r="10" spans="1:8">
      <c r="B10" s="18"/>
      <c r="D10" s="19"/>
    </row>
    <row r="11" spans="1:8">
      <c r="B11" s="7"/>
      <c r="D11" s="4"/>
    </row>
    <row r="12" spans="1:8" ht="14.25">
      <c r="B12" s="7"/>
      <c r="D12" s="13" t="s">
        <v>101</v>
      </c>
    </row>
    <row r="13" spans="1:8" ht="14.25">
      <c r="B13" s="7"/>
      <c r="C13" s="20"/>
      <c r="E13" s="21"/>
    </row>
    <row r="14" spans="1:8">
      <c r="A14" s="29" t="s">
        <v>6</v>
      </c>
      <c r="B14" s="31" t="s">
        <v>9</v>
      </c>
      <c r="C14" s="29" t="s">
        <v>0</v>
      </c>
      <c r="D14" s="29" t="s">
        <v>1</v>
      </c>
      <c r="E14" s="35" t="s">
        <v>2</v>
      </c>
      <c r="F14" s="34" t="s">
        <v>10</v>
      </c>
      <c r="G14" s="34" t="s">
        <v>11</v>
      </c>
      <c r="H14" s="34"/>
    </row>
    <row r="15" spans="1:8">
      <c r="A15" s="30"/>
      <c r="B15" s="32"/>
      <c r="C15" s="33"/>
      <c r="D15" s="33"/>
      <c r="E15" s="33"/>
      <c r="F15" s="34"/>
      <c r="G15" s="22" t="s">
        <v>12</v>
      </c>
      <c r="H15" s="22" t="s">
        <v>13</v>
      </c>
    </row>
    <row r="16" spans="1:8">
      <c r="A16" s="39">
        <v>1</v>
      </c>
      <c r="B16" s="40">
        <v>2</v>
      </c>
      <c r="C16" s="39">
        <v>3</v>
      </c>
      <c r="D16" s="39">
        <v>4</v>
      </c>
      <c r="E16" s="39">
        <v>5</v>
      </c>
      <c r="F16" s="28">
        <v>15</v>
      </c>
      <c r="G16" s="28">
        <v>16</v>
      </c>
      <c r="H16" s="28">
        <v>17</v>
      </c>
    </row>
    <row r="17" spans="1:8">
      <c r="A17" s="41" t="s">
        <v>14</v>
      </c>
      <c r="B17" s="42"/>
      <c r="C17" s="42"/>
      <c r="D17" s="42"/>
      <c r="E17" s="42"/>
      <c r="F17" s="42"/>
      <c r="G17" s="42"/>
      <c r="H17" s="42"/>
    </row>
    <row r="18" spans="1:8">
      <c r="A18" s="41" t="s">
        <v>15</v>
      </c>
      <c r="B18" s="42"/>
      <c r="C18" s="42"/>
      <c r="D18" s="42"/>
      <c r="E18" s="42"/>
      <c r="F18" s="42"/>
      <c r="G18" s="42"/>
      <c r="H18" s="42"/>
    </row>
    <row r="19" spans="1:8" ht="25.5">
      <c r="A19" s="43">
        <v>1</v>
      </c>
      <c r="B19" s="44" t="s">
        <v>16</v>
      </c>
      <c r="C19" s="45" t="s">
        <v>17</v>
      </c>
      <c r="D19" s="43" t="s">
        <v>18</v>
      </c>
      <c r="E19" s="46">
        <v>9.8491979999999995</v>
      </c>
      <c r="F19" s="53">
        <v>3</v>
      </c>
      <c r="G19" s="53">
        <v>12.4</v>
      </c>
      <c r="H19" s="47">
        <f>E19*G19/1000</f>
        <v>0.1221300552</v>
      </c>
    </row>
    <row r="20" spans="1:8" ht="25.5">
      <c r="A20" s="43">
        <v>2</v>
      </c>
      <c r="B20" s="44" t="s">
        <v>16</v>
      </c>
      <c r="C20" s="45" t="s">
        <v>17</v>
      </c>
      <c r="D20" s="43" t="s">
        <v>18</v>
      </c>
      <c r="E20" s="46">
        <v>2.8339799999999999</v>
      </c>
      <c r="F20" s="48">
        <v>3</v>
      </c>
      <c r="G20" s="48">
        <v>12.4</v>
      </c>
      <c r="H20" s="48">
        <v>3.5000000000000003E-2</v>
      </c>
    </row>
    <row r="21" spans="1:8" ht="25.5">
      <c r="A21" s="43">
        <v>3</v>
      </c>
      <c r="B21" s="44" t="s">
        <v>19</v>
      </c>
      <c r="C21" s="45" t="s">
        <v>20</v>
      </c>
      <c r="D21" s="43" t="s">
        <v>21</v>
      </c>
      <c r="E21" s="46">
        <v>2.9845052999999999</v>
      </c>
      <c r="F21" s="54">
        <v>3</v>
      </c>
      <c r="G21" s="54">
        <v>1.1100000000000001</v>
      </c>
      <c r="H21" s="47">
        <f>E21*G21/1000</f>
        <v>3.3128008830000002E-3</v>
      </c>
    </row>
    <row r="22" spans="1:8" ht="25.5">
      <c r="A22" s="43">
        <v>4</v>
      </c>
      <c r="B22" s="44" t="s">
        <v>19</v>
      </c>
      <c r="C22" s="45" t="s">
        <v>20</v>
      </c>
      <c r="D22" s="43" t="s">
        <v>21</v>
      </c>
      <c r="E22" s="46">
        <v>0.85875299999999999</v>
      </c>
      <c r="F22" s="48">
        <v>3</v>
      </c>
      <c r="G22" s="48">
        <v>1.1100000000000001</v>
      </c>
      <c r="H22" s="48">
        <v>1E-3</v>
      </c>
    </row>
    <row r="23" spans="1:8" ht="25.5">
      <c r="A23" s="43">
        <v>5</v>
      </c>
      <c r="B23" s="44" t="s">
        <v>22</v>
      </c>
      <c r="C23" s="45" t="s">
        <v>23</v>
      </c>
      <c r="D23" s="43" t="s">
        <v>21</v>
      </c>
      <c r="E23" s="46">
        <v>20.825968799999998</v>
      </c>
      <c r="F23" s="56">
        <v>2</v>
      </c>
      <c r="G23" s="56">
        <v>1</v>
      </c>
      <c r="H23" s="47">
        <f>E23*G23/1000</f>
        <v>2.0825968799999997E-2</v>
      </c>
    </row>
    <row r="24" spans="1:8" ht="25.5">
      <c r="A24" s="43">
        <v>6</v>
      </c>
      <c r="B24" s="44" t="s">
        <v>24</v>
      </c>
      <c r="C24" s="45" t="s">
        <v>25</v>
      </c>
      <c r="D24" s="43" t="s">
        <v>26</v>
      </c>
      <c r="E24" s="46">
        <v>1.12373E-2</v>
      </c>
      <c r="F24" s="47">
        <v>1</v>
      </c>
      <c r="G24" s="47">
        <v>1</v>
      </c>
      <c r="H24" s="57">
        <f>E24*G24/1000</f>
        <v>1.12373E-5</v>
      </c>
    </row>
    <row r="25" spans="1:8" ht="25.5">
      <c r="A25" s="43">
        <v>7</v>
      </c>
      <c r="B25" s="44" t="s">
        <v>24</v>
      </c>
      <c r="C25" s="45" t="s">
        <v>25</v>
      </c>
      <c r="D25" s="43" t="s">
        <v>26</v>
      </c>
      <c r="E25" s="46">
        <v>3.2334E-3</v>
      </c>
      <c r="F25" s="48">
        <v>2</v>
      </c>
      <c r="G25" s="48">
        <v>1140</v>
      </c>
      <c r="H25" s="48">
        <v>4.0000000000000001E-3</v>
      </c>
    </row>
    <row r="26" spans="1:8" ht="25.5">
      <c r="A26" s="43">
        <v>8</v>
      </c>
      <c r="B26" s="44" t="s">
        <v>27</v>
      </c>
      <c r="C26" s="55" t="s">
        <v>28</v>
      </c>
      <c r="D26" s="43" t="s">
        <v>29</v>
      </c>
      <c r="E26" s="46">
        <v>577.95360000000005</v>
      </c>
      <c r="F26" s="47">
        <v>2</v>
      </c>
      <c r="G26" s="47">
        <v>2.5</v>
      </c>
      <c r="H26" s="47">
        <f>E26*G26/1000</f>
        <v>1.4448840000000001</v>
      </c>
    </row>
    <row r="27" spans="1:8" ht="25.5">
      <c r="A27" s="43">
        <v>9</v>
      </c>
      <c r="B27" s="44" t="s">
        <v>30</v>
      </c>
      <c r="C27" s="45" t="s">
        <v>31</v>
      </c>
      <c r="D27" s="43" t="s">
        <v>21</v>
      </c>
      <c r="E27" s="46">
        <v>23.1357</v>
      </c>
      <c r="F27" s="47">
        <v>1</v>
      </c>
      <c r="G27" s="47"/>
      <c r="H27" s="47">
        <f>E27/1000</f>
        <v>2.3135699999999999E-2</v>
      </c>
    </row>
    <row r="28" spans="1:8" ht="25.5">
      <c r="A28" s="43">
        <v>10</v>
      </c>
      <c r="B28" s="44" t="s">
        <v>30</v>
      </c>
      <c r="C28" s="45" t="s">
        <v>31</v>
      </c>
      <c r="D28" s="43" t="s">
        <v>21</v>
      </c>
      <c r="E28" s="46">
        <v>6.657</v>
      </c>
      <c r="F28" s="48">
        <v>1</v>
      </c>
      <c r="G28" s="48">
        <v>1.1200000000000001</v>
      </c>
      <c r="H28" s="48">
        <v>7.0000000000000001E-3</v>
      </c>
    </row>
    <row r="29" spans="1:8" ht="25.5">
      <c r="A29" s="43">
        <v>11</v>
      </c>
      <c r="B29" s="44" t="s">
        <v>32</v>
      </c>
      <c r="C29" s="45" t="s">
        <v>33</v>
      </c>
      <c r="D29" s="43" t="s">
        <v>26</v>
      </c>
      <c r="E29" s="46">
        <v>1.9000000000000001E-5</v>
      </c>
      <c r="F29" s="48">
        <v>1</v>
      </c>
      <c r="G29" s="48">
        <v>1120</v>
      </c>
      <c r="H29" s="47">
        <f>E29*G29/1000</f>
        <v>2.128E-5</v>
      </c>
    </row>
    <row r="30" spans="1:8" ht="25.5">
      <c r="A30" s="43">
        <v>12</v>
      </c>
      <c r="B30" s="44" t="s">
        <v>32</v>
      </c>
      <c r="C30" s="45" t="s">
        <v>33</v>
      </c>
      <c r="D30" s="43" t="s">
        <v>26</v>
      </c>
      <c r="E30" s="46">
        <v>6.6099999999999994E-5</v>
      </c>
      <c r="F30" s="56">
        <v>1</v>
      </c>
      <c r="G30" s="56">
        <v>1120</v>
      </c>
      <c r="H30" s="57">
        <f t="shared" ref="H30:H31" si="0">E30*G30/1000</f>
        <v>7.4031999999999985E-5</v>
      </c>
    </row>
    <row r="31" spans="1:8" ht="25.5">
      <c r="A31" s="43">
        <v>13</v>
      </c>
      <c r="B31" s="44" t="s">
        <v>34</v>
      </c>
      <c r="C31" s="45" t="s">
        <v>35</v>
      </c>
      <c r="D31" s="43" t="s">
        <v>26</v>
      </c>
      <c r="E31" s="46">
        <v>1.4352E-3</v>
      </c>
      <c r="F31" s="56">
        <v>1</v>
      </c>
      <c r="G31" s="56">
        <v>1120</v>
      </c>
      <c r="H31" s="57">
        <f t="shared" si="0"/>
        <v>1.6074239999999999E-3</v>
      </c>
    </row>
    <row r="32" spans="1:8" ht="25.5">
      <c r="A32" s="43">
        <v>14</v>
      </c>
      <c r="B32" s="44" t="s">
        <v>36</v>
      </c>
      <c r="C32" s="45" t="s">
        <v>37</v>
      </c>
      <c r="D32" s="43" t="s">
        <v>38</v>
      </c>
      <c r="E32" s="46">
        <v>0.72600299999999995</v>
      </c>
      <c r="F32" s="48">
        <v>1</v>
      </c>
      <c r="G32" s="48">
        <v>2</v>
      </c>
      <c r="H32" s="48">
        <v>1E-3</v>
      </c>
    </row>
    <row r="33" spans="1:8" ht="25.5">
      <c r="A33" s="43">
        <v>15</v>
      </c>
      <c r="B33" s="44" t="s">
        <v>39</v>
      </c>
      <c r="C33" s="45" t="s">
        <v>40</v>
      </c>
      <c r="D33" s="43" t="s">
        <v>38</v>
      </c>
      <c r="E33" s="46">
        <v>3.5609999999999999</v>
      </c>
      <c r="F33" s="48">
        <v>1</v>
      </c>
      <c r="G33" s="48">
        <v>2</v>
      </c>
      <c r="H33" s="48">
        <v>7.0000000000000001E-3</v>
      </c>
    </row>
    <row r="34" spans="1:8" ht="25.5">
      <c r="A34" s="43">
        <v>16</v>
      </c>
      <c r="B34" s="44" t="s">
        <v>41</v>
      </c>
      <c r="C34" s="45" t="s">
        <v>42</v>
      </c>
      <c r="D34" s="43" t="s">
        <v>18</v>
      </c>
      <c r="E34" s="46">
        <v>2.8854000000000001E-2</v>
      </c>
      <c r="F34" s="48">
        <v>2</v>
      </c>
      <c r="G34" s="48">
        <v>710</v>
      </c>
      <c r="H34" s="48">
        <v>0.02</v>
      </c>
    </row>
    <row r="35" spans="1:8" ht="38.25">
      <c r="A35" s="43">
        <v>17</v>
      </c>
      <c r="B35" s="44" t="s">
        <v>43</v>
      </c>
      <c r="C35" s="45" t="s">
        <v>44</v>
      </c>
      <c r="D35" s="43" t="s">
        <v>26</v>
      </c>
      <c r="E35" s="46">
        <v>0.11221</v>
      </c>
      <c r="F35" s="48">
        <v>2</v>
      </c>
      <c r="G35" s="48">
        <v>1010</v>
      </c>
      <c r="H35" s="48">
        <v>0.113</v>
      </c>
    </row>
    <row r="36" spans="1:8" ht="51">
      <c r="A36" s="43">
        <v>20</v>
      </c>
      <c r="B36" s="44" t="s">
        <v>45</v>
      </c>
      <c r="C36" s="45" t="s">
        <v>46</v>
      </c>
      <c r="D36" s="43" t="s">
        <v>26</v>
      </c>
      <c r="E36" s="46">
        <v>6.2796900000000003E-2</v>
      </c>
      <c r="F36" s="47">
        <v>1</v>
      </c>
      <c r="G36" s="47">
        <v>1000</v>
      </c>
      <c r="H36" s="47">
        <f>E36*G36/1000</f>
        <v>6.2796900000000003E-2</v>
      </c>
    </row>
    <row r="37" spans="1:8" ht="51">
      <c r="A37" s="43">
        <v>21</v>
      </c>
      <c r="B37" s="44" t="s">
        <v>45</v>
      </c>
      <c r="C37" s="45" t="s">
        <v>46</v>
      </c>
      <c r="D37" s="43" t="s">
        <v>26</v>
      </c>
      <c r="E37" s="46">
        <v>1.8069000000000002E-2</v>
      </c>
      <c r="F37" s="48">
        <v>1</v>
      </c>
      <c r="G37" s="48">
        <v>1000</v>
      </c>
      <c r="H37" s="48">
        <v>1.7999999999999999E-2</v>
      </c>
    </row>
    <row r="38" spans="1:8" ht="25.5">
      <c r="A38" s="43">
        <v>22</v>
      </c>
      <c r="B38" s="44" t="s">
        <v>47</v>
      </c>
      <c r="C38" s="45" t="s">
        <v>48</v>
      </c>
      <c r="D38" s="43" t="s">
        <v>49</v>
      </c>
      <c r="E38" s="46">
        <v>46.534999999999997</v>
      </c>
      <c r="F38" s="48">
        <v>1</v>
      </c>
      <c r="G38" s="48">
        <v>1.1499999999999999</v>
      </c>
      <c r="H38" s="48">
        <v>5.3999999999999999E-2</v>
      </c>
    </row>
    <row r="39" spans="1:8" ht="38.25">
      <c r="A39" s="43">
        <v>23</v>
      </c>
      <c r="B39" s="44" t="s">
        <v>50</v>
      </c>
      <c r="C39" s="45" t="s">
        <v>51</v>
      </c>
      <c r="D39" s="43" t="s">
        <v>49</v>
      </c>
      <c r="E39" s="46">
        <v>13.760999999999999</v>
      </c>
      <c r="F39" s="48">
        <v>1</v>
      </c>
      <c r="G39" s="48">
        <v>1</v>
      </c>
      <c r="H39" s="48">
        <v>1.4E-2</v>
      </c>
    </row>
    <row r="40" spans="1:8" ht="25.5">
      <c r="A40" s="43">
        <v>24</v>
      </c>
      <c r="B40" s="44" t="s">
        <v>52</v>
      </c>
      <c r="C40" s="45" t="s">
        <v>53</v>
      </c>
      <c r="D40" s="43" t="s">
        <v>49</v>
      </c>
      <c r="E40" s="46">
        <v>0.57499999999999996</v>
      </c>
      <c r="F40" s="48">
        <v>1</v>
      </c>
      <c r="G40" s="48">
        <v>1</v>
      </c>
      <c r="H40" s="48">
        <v>1E-3</v>
      </c>
    </row>
    <row r="41" spans="1:8" ht="25.5">
      <c r="A41" s="43">
        <v>25</v>
      </c>
      <c r="B41" s="44" t="s">
        <v>54</v>
      </c>
      <c r="C41" s="45" t="s">
        <v>55</v>
      </c>
      <c r="D41" s="43" t="s">
        <v>49</v>
      </c>
      <c r="E41" s="46">
        <v>46.534999999999997</v>
      </c>
      <c r="F41" s="48">
        <v>1</v>
      </c>
      <c r="G41" s="48">
        <v>1.6</v>
      </c>
      <c r="H41" s="48">
        <v>7.3999999999999996E-2</v>
      </c>
    </row>
    <row r="42" spans="1:8" ht="51">
      <c r="A42" s="43">
        <v>26</v>
      </c>
      <c r="B42" s="44" t="s">
        <v>56</v>
      </c>
      <c r="C42" s="55" t="s">
        <v>57</v>
      </c>
      <c r="D42" s="43" t="s">
        <v>58</v>
      </c>
      <c r="E42" s="46">
        <v>5.2881600000000001E-2</v>
      </c>
      <c r="F42" s="47">
        <v>1</v>
      </c>
      <c r="G42" s="47">
        <v>1.3</v>
      </c>
      <c r="H42" s="47">
        <f>E42*G42/1000</f>
        <v>6.8746080000000001E-5</v>
      </c>
    </row>
    <row r="43" spans="1:8" ht="51">
      <c r="A43" s="43">
        <v>27</v>
      </c>
      <c r="B43" s="44" t="s">
        <v>56</v>
      </c>
      <c r="C43" s="45" t="s">
        <v>57</v>
      </c>
      <c r="D43" s="43" t="s">
        <v>58</v>
      </c>
      <c r="E43" s="46">
        <v>1.5216E-2</v>
      </c>
      <c r="F43" s="48">
        <v>1</v>
      </c>
      <c r="G43" s="48">
        <v>1.3</v>
      </c>
      <c r="H43" s="57">
        <f>E43*G43/1000</f>
        <v>1.9780800000000002E-5</v>
      </c>
    </row>
    <row r="44" spans="1:8" ht="25.5">
      <c r="A44" s="43">
        <v>28</v>
      </c>
      <c r="B44" s="44" t="s">
        <v>59</v>
      </c>
      <c r="C44" s="45" t="s">
        <v>60</v>
      </c>
      <c r="D44" s="43" t="s">
        <v>26</v>
      </c>
      <c r="E44" s="46">
        <v>4.3055999999999997E-3</v>
      </c>
      <c r="F44" s="47">
        <v>1</v>
      </c>
      <c r="G44" s="47"/>
      <c r="H44" s="47">
        <f>E44</f>
        <v>4.3055999999999997E-3</v>
      </c>
    </row>
    <row r="45" spans="1:8" ht="25.5">
      <c r="A45" s="43">
        <v>29</v>
      </c>
      <c r="B45" s="44" t="s">
        <v>61</v>
      </c>
      <c r="C45" s="45" t="s">
        <v>62</v>
      </c>
      <c r="D45" s="43" t="s">
        <v>26</v>
      </c>
      <c r="E45" s="46">
        <v>1.3219999999999999E-4</v>
      </c>
      <c r="F45" s="47">
        <v>1</v>
      </c>
      <c r="G45" s="47"/>
      <c r="H45" s="57">
        <f t="shared" ref="H45:H47" si="1">E45</f>
        <v>1.3219999999999999E-4</v>
      </c>
    </row>
    <row r="46" spans="1:8" ht="25.5">
      <c r="A46" s="43">
        <v>30</v>
      </c>
      <c r="B46" s="44" t="s">
        <v>61</v>
      </c>
      <c r="C46" s="45" t="s">
        <v>62</v>
      </c>
      <c r="D46" s="43" t="s">
        <v>26</v>
      </c>
      <c r="E46" s="46">
        <v>3.8000000000000002E-5</v>
      </c>
      <c r="F46" s="48">
        <v>1</v>
      </c>
      <c r="G46" s="48">
        <v>1000</v>
      </c>
      <c r="H46" s="57">
        <f t="shared" si="1"/>
        <v>3.8000000000000002E-5</v>
      </c>
    </row>
    <row r="47" spans="1:8" ht="25.5">
      <c r="A47" s="43">
        <v>31</v>
      </c>
      <c r="B47" s="44" t="s">
        <v>63</v>
      </c>
      <c r="C47" s="45" t="s">
        <v>64</v>
      </c>
      <c r="D47" s="43" t="s">
        <v>26</v>
      </c>
      <c r="E47" s="46">
        <v>0.204516</v>
      </c>
      <c r="F47" s="47">
        <v>1</v>
      </c>
      <c r="G47" s="47"/>
      <c r="H47" s="57">
        <f t="shared" si="1"/>
        <v>0.204516</v>
      </c>
    </row>
    <row r="48" spans="1:8" ht="25.5">
      <c r="A48" s="43">
        <v>32</v>
      </c>
      <c r="B48" s="44" t="s">
        <v>65</v>
      </c>
      <c r="C48" s="45" t="s">
        <v>66</v>
      </c>
      <c r="D48" s="43" t="s">
        <v>26</v>
      </c>
      <c r="E48" s="46">
        <v>2.8245000000000002E-3</v>
      </c>
      <c r="F48" s="48">
        <v>1</v>
      </c>
      <c r="G48" s="48">
        <v>1000</v>
      </c>
      <c r="H48" s="48">
        <v>3.0000000000000001E-3</v>
      </c>
    </row>
    <row r="49" spans="1:8" ht="25.5">
      <c r="A49" s="43">
        <v>33</v>
      </c>
      <c r="B49" s="44" t="s">
        <v>65</v>
      </c>
      <c r="C49" s="45" t="s">
        <v>66</v>
      </c>
      <c r="D49" s="43" t="s">
        <v>26</v>
      </c>
      <c r="E49" s="46">
        <v>9.8160999999999995E-3</v>
      </c>
      <c r="F49" s="47">
        <v>1</v>
      </c>
      <c r="G49" s="47"/>
      <c r="H49" s="47">
        <f>E49</f>
        <v>9.8160999999999995E-3</v>
      </c>
    </row>
    <row r="50" spans="1:8" ht="38.25">
      <c r="A50" s="43">
        <v>34</v>
      </c>
      <c r="B50" s="44" t="s">
        <v>67</v>
      </c>
      <c r="C50" s="45" t="s">
        <v>68</v>
      </c>
      <c r="D50" s="43" t="s">
        <v>18</v>
      </c>
      <c r="E50" s="46">
        <v>1.2363000000000001E-3</v>
      </c>
      <c r="F50" s="48">
        <v>2</v>
      </c>
      <c r="G50" s="48">
        <v>610</v>
      </c>
      <c r="H50" s="48">
        <v>1E-3</v>
      </c>
    </row>
    <row r="51" spans="1:8" ht="38.25">
      <c r="A51" s="43">
        <v>35</v>
      </c>
      <c r="B51" s="44" t="s">
        <v>67</v>
      </c>
      <c r="C51" s="45" t="s">
        <v>68</v>
      </c>
      <c r="D51" s="43" t="s">
        <v>18</v>
      </c>
      <c r="E51" s="46">
        <v>4.2966000000000002E-3</v>
      </c>
      <c r="F51" s="47">
        <v>2</v>
      </c>
      <c r="G51" s="47">
        <v>610</v>
      </c>
      <c r="H51" s="47">
        <f>E51*G51/1000</f>
        <v>2.6209260000000004E-3</v>
      </c>
    </row>
    <row r="52" spans="1:8" ht="25.5">
      <c r="A52" s="43">
        <v>36</v>
      </c>
      <c r="B52" s="44" t="s">
        <v>69</v>
      </c>
      <c r="C52" s="45" t="s">
        <v>70</v>
      </c>
      <c r="D52" s="43" t="s">
        <v>29</v>
      </c>
      <c r="E52" s="46">
        <v>10.900399999999999</v>
      </c>
      <c r="F52" s="48">
        <v>2</v>
      </c>
      <c r="G52" s="48">
        <v>20</v>
      </c>
      <c r="H52" s="48">
        <v>0.218</v>
      </c>
    </row>
    <row r="53" spans="1:8" ht="25.5">
      <c r="A53" s="43">
        <v>37</v>
      </c>
      <c r="B53" s="44" t="s">
        <v>71</v>
      </c>
      <c r="C53" s="45" t="s">
        <v>72</v>
      </c>
      <c r="D53" s="43" t="s">
        <v>26</v>
      </c>
      <c r="E53" s="46">
        <v>4.4700000000000002E-4</v>
      </c>
      <c r="F53" s="48">
        <v>3</v>
      </c>
      <c r="G53" s="48">
        <v>1260</v>
      </c>
      <c r="H53" s="48">
        <v>1E-3</v>
      </c>
    </row>
    <row r="54" spans="1:8" ht="25.5">
      <c r="A54" s="43">
        <v>38</v>
      </c>
      <c r="B54" s="44" t="s">
        <v>71</v>
      </c>
      <c r="C54" s="45" t="s">
        <v>72</v>
      </c>
      <c r="D54" s="43" t="s">
        <v>26</v>
      </c>
      <c r="E54" s="46">
        <v>1.5533999999999999E-3</v>
      </c>
      <c r="F54" s="47">
        <v>1</v>
      </c>
      <c r="G54" s="47"/>
      <c r="H54" s="47">
        <f>E54</f>
        <v>1.5533999999999999E-3</v>
      </c>
    </row>
    <row r="55" spans="1:8" ht="25.5">
      <c r="A55" s="43">
        <v>39</v>
      </c>
      <c r="B55" s="44" t="s">
        <v>73</v>
      </c>
      <c r="C55" s="45" t="s">
        <v>74</v>
      </c>
      <c r="D55" s="43" t="s">
        <v>21</v>
      </c>
      <c r="E55" s="46">
        <v>0.29745899999999997</v>
      </c>
      <c r="F55" s="47">
        <v>1</v>
      </c>
      <c r="G55" s="47"/>
      <c r="H55" s="47">
        <f>E55/1000</f>
        <v>2.9745899999999997E-4</v>
      </c>
    </row>
    <row r="56" spans="1:8" ht="25.5">
      <c r="A56" s="43">
        <v>40</v>
      </c>
      <c r="B56" s="44" t="s">
        <v>73</v>
      </c>
      <c r="C56" s="45" t="s">
        <v>74</v>
      </c>
      <c r="D56" s="43" t="s">
        <v>21</v>
      </c>
      <c r="E56" s="46">
        <v>8.5589999999999999E-2</v>
      </c>
      <c r="F56" s="48">
        <v>1</v>
      </c>
      <c r="G56" s="48">
        <v>1.26</v>
      </c>
      <c r="H56" s="57">
        <f>E56/1000</f>
        <v>8.5589999999999999E-5</v>
      </c>
    </row>
    <row r="57" spans="1:8" ht="38.25">
      <c r="A57" s="43">
        <v>41</v>
      </c>
      <c r="B57" s="44" t="s">
        <v>75</v>
      </c>
      <c r="C57" s="45" t="s">
        <v>76</v>
      </c>
      <c r="D57" s="43" t="s">
        <v>38</v>
      </c>
      <c r="E57" s="46">
        <v>13.5</v>
      </c>
      <c r="F57" s="48">
        <v>1</v>
      </c>
      <c r="G57" s="48">
        <v>8.98</v>
      </c>
      <c r="H57" s="48">
        <v>0.121</v>
      </c>
    </row>
    <row r="58" spans="1:8" ht="38.25">
      <c r="A58" s="43">
        <v>42</v>
      </c>
      <c r="B58" s="44" t="s">
        <v>77</v>
      </c>
      <c r="C58" s="55" t="s">
        <v>78</v>
      </c>
      <c r="D58" s="43" t="s">
        <v>38</v>
      </c>
      <c r="E58" s="46">
        <v>22.44</v>
      </c>
      <c r="F58" s="47"/>
      <c r="G58" s="47">
        <v>1.4E-2</v>
      </c>
      <c r="H58" s="47">
        <f>E58*100*G58/1000</f>
        <v>3.1415999999999999E-2</v>
      </c>
    </row>
    <row r="59" spans="1:8" ht="38.25">
      <c r="A59" s="43">
        <v>43</v>
      </c>
      <c r="B59" s="44" t="s">
        <v>79</v>
      </c>
      <c r="C59" s="45" t="s">
        <v>80</v>
      </c>
      <c r="D59" s="43" t="s">
        <v>81</v>
      </c>
      <c r="E59" s="46">
        <v>1350</v>
      </c>
      <c r="F59" s="48">
        <v>1</v>
      </c>
      <c r="G59" s="48">
        <v>0.86</v>
      </c>
      <c r="H59" s="48">
        <v>1.161</v>
      </c>
    </row>
    <row r="60" spans="1:8" ht="76.5">
      <c r="A60" s="43">
        <v>44</v>
      </c>
      <c r="B60" s="44" t="s">
        <v>82</v>
      </c>
      <c r="C60" s="45" t="s">
        <v>83</v>
      </c>
      <c r="D60" s="43" t="s">
        <v>49</v>
      </c>
      <c r="E60" s="46">
        <v>4050</v>
      </c>
      <c r="F60" s="47">
        <v>1</v>
      </c>
      <c r="G60" s="47">
        <v>1.2</v>
      </c>
      <c r="H60" s="47">
        <f>E60*G60/1000</f>
        <v>4.8600000000000003</v>
      </c>
    </row>
    <row r="61" spans="1:8" ht="38.25">
      <c r="A61" s="43">
        <v>45</v>
      </c>
      <c r="B61" s="44" t="s">
        <v>84</v>
      </c>
      <c r="C61" s="45" t="s">
        <v>85</v>
      </c>
      <c r="D61" s="43" t="s">
        <v>26</v>
      </c>
      <c r="E61" s="46">
        <v>5.4968000000000003E-2</v>
      </c>
      <c r="F61" s="48">
        <v>1</v>
      </c>
      <c r="G61" s="48">
        <v>1000</v>
      </c>
      <c r="H61" s="48">
        <v>5.5E-2</v>
      </c>
    </row>
    <row r="62" spans="1:8" ht="38.25">
      <c r="A62" s="43">
        <v>46</v>
      </c>
      <c r="B62" s="44" t="s">
        <v>86</v>
      </c>
      <c r="C62" s="45" t="s">
        <v>87</v>
      </c>
      <c r="D62" s="43" t="s">
        <v>29</v>
      </c>
      <c r="E62" s="46">
        <v>1.8</v>
      </c>
      <c r="F62" s="48">
        <v>2</v>
      </c>
      <c r="G62" s="48">
        <v>3.7</v>
      </c>
      <c r="H62" s="48">
        <v>7.0000000000000001E-3</v>
      </c>
    </row>
    <row r="63" spans="1:8" ht="38.25">
      <c r="A63" s="43">
        <v>47</v>
      </c>
      <c r="B63" s="44" t="s">
        <v>88</v>
      </c>
      <c r="C63" s="45" t="s">
        <v>89</v>
      </c>
      <c r="D63" s="43" t="s">
        <v>49</v>
      </c>
      <c r="E63" s="46">
        <v>426</v>
      </c>
      <c r="F63" s="47"/>
      <c r="G63" s="47"/>
      <c r="H63" s="47"/>
    </row>
    <row r="64" spans="1:8" ht="38.25">
      <c r="A64" s="43">
        <v>48</v>
      </c>
      <c r="B64" s="44" t="s">
        <v>90</v>
      </c>
      <c r="C64" s="45" t="s">
        <v>91</v>
      </c>
      <c r="D64" s="43" t="s">
        <v>49</v>
      </c>
      <c r="E64" s="46">
        <v>24</v>
      </c>
      <c r="F64" s="48">
        <v>1</v>
      </c>
      <c r="G64" s="48">
        <v>0.28999999999999998</v>
      </c>
      <c r="H64" s="48">
        <v>7.0000000000000001E-3</v>
      </c>
    </row>
    <row r="65" spans="1:8" ht="38.25">
      <c r="A65" s="43">
        <v>49</v>
      </c>
      <c r="B65" s="44" t="s">
        <v>92</v>
      </c>
      <c r="C65" s="45" t="s">
        <v>93</v>
      </c>
      <c r="D65" s="43" t="s">
        <v>29</v>
      </c>
      <c r="E65" s="46">
        <v>320.60000000000002</v>
      </c>
      <c r="F65" s="47"/>
      <c r="G65" s="47"/>
      <c r="H65" s="47"/>
    </row>
    <row r="66" spans="1:8" ht="38.25">
      <c r="A66" s="43">
        <v>50</v>
      </c>
      <c r="B66" s="44" t="s">
        <v>94</v>
      </c>
      <c r="C66" s="45" t="s">
        <v>95</v>
      </c>
      <c r="D66" s="43" t="s">
        <v>29</v>
      </c>
      <c r="E66" s="46">
        <v>322.64400000000001</v>
      </c>
      <c r="F66" s="48">
        <v>2</v>
      </c>
      <c r="G66" s="48">
        <v>0.8</v>
      </c>
      <c r="H66" s="48">
        <v>0.25800000000000001</v>
      </c>
    </row>
    <row r="67" spans="1:8" ht="38.25">
      <c r="A67" s="43">
        <v>51</v>
      </c>
      <c r="B67" s="44" t="s">
        <v>96</v>
      </c>
      <c r="C67" s="45" t="s">
        <v>97</v>
      </c>
      <c r="D67" s="43" t="s">
        <v>18</v>
      </c>
      <c r="E67" s="46">
        <v>28.897680000000001</v>
      </c>
      <c r="F67" s="48">
        <v>4</v>
      </c>
      <c r="G67" s="48">
        <v>80</v>
      </c>
      <c r="H67" s="48">
        <v>2.3119999999999998</v>
      </c>
    </row>
    <row r="68" spans="1:8">
      <c r="A68" s="49" t="s">
        <v>98</v>
      </c>
      <c r="B68" s="50"/>
      <c r="C68" s="50"/>
      <c r="D68" s="50"/>
      <c r="E68" s="50"/>
      <c r="F68" s="47"/>
      <c r="G68" s="47"/>
      <c r="H68" s="58">
        <f>SUM(H19:H67)</f>
        <v>11.286669200062997</v>
      </c>
    </row>
    <row r="69" spans="1:8">
      <c r="A69" s="37"/>
      <c r="B69" s="38"/>
      <c r="C69" s="38"/>
      <c r="D69" s="38"/>
      <c r="E69" s="38"/>
      <c r="F69" s="24"/>
      <c r="G69" s="24"/>
      <c r="H69" s="36"/>
    </row>
    <row r="70" spans="1:8">
      <c r="A70" s="27"/>
      <c r="B70" s="25"/>
      <c r="C70" s="11"/>
      <c r="D70" s="26"/>
      <c r="E70" s="5"/>
      <c r="F70" s="24"/>
      <c r="G70" s="24"/>
      <c r="H70" s="24"/>
    </row>
    <row r="71" spans="1:8">
      <c r="A71" s="27"/>
      <c r="B71" s="25"/>
      <c r="C71" s="11"/>
      <c r="D71" s="26"/>
      <c r="E71" s="5"/>
      <c r="F71" s="24"/>
      <c r="G71" s="24"/>
      <c r="H71" s="24"/>
    </row>
    <row r="72" spans="1:8">
      <c r="A72" s="24"/>
      <c r="B72" s="25"/>
      <c r="C72" s="11"/>
      <c r="D72" s="26"/>
      <c r="E72" s="5"/>
      <c r="F72" s="24"/>
      <c r="G72" s="24"/>
      <c r="H72" s="24"/>
    </row>
    <row r="73" spans="1:8">
      <c r="A73" s="24"/>
      <c r="B73" s="25"/>
      <c r="C73" s="11"/>
      <c r="D73" s="26"/>
      <c r="E73" s="5"/>
      <c r="F73" s="24"/>
      <c r="G73" s="24"/>
      <c r="H73" s="24"/>
    </row>
    <row r="74" spans="1:8">
      <c r="A74" s="24"/>
      <c r="B74" s="25"/>
      <c r="C74" s="11"/>
      <c r="D74" s="26"/>
      <c r="E74" s="5"/>
      <c r="F74" s="24"/>
      <c r="G74" s="24"/>
      <c r="H74" s="24"/>
    </row>
    <row r="75" spans="1:8">
      <c r="A75" s="24"/>
      <c r="B75" s="25"/>
      <c r="C75" s="11"/>
      <c r="D75" s="26"/>
      <c r="E75" s="5"/>
      <c r="F75" s="24"/>
      <c r="G75" s="24"/>
      <c r="H75" s="24"/>
    </row>
    <row r="76" spans="1:8">
      <c r="A76" s="24"/>
      <c r="B76" s="25"/>
      <c r="C76" s="11"/>
      <c r="D76" s="26"/>
      <c r="E76" s="5"/>
      <c r="F76" s="24"/>
      <c r="G76" s="24"/>
      <c r="H76" s="24"/>
    </row>
  </sheetData>
  <mergeCells count="11">
    <mergeCell ref="A1:H2"/>
    <mergeCell ref="A17:H17"/>
    <mergeCell ref="A18:H18"/>
    <mergeCell ref="A68:E68"/>
    <mergeCell ref="F14:F15"/>
    <mergeCell ref="G14:H14"/>
    <mergeCell ref="E14:E15"/>
    <mergeCell ref="A14:A15"/>
    <mergeCell ref="B14:B15"/>
    <mergeCell ref="D14:D15"/>
    <mergeCell ref="C14:C15"/>
  </mergeCells>
  <phoneticPr fontId="1" type="noConversion"/>
  <pageMargins left="0.24" right="0.24" top="0.56999999999999995" bottom="0.43" header="0.36" footer="0.18"/>
  <pageSetup paperSize="9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cp:lastPrinted>2015-05-21T10:09:07Z</cp:lastPrinted>
  <dcterms:created xsi:type="dcterms:W3CDTF">2002-03-15T05:20:46Z</dcterms:created>
  <dcterms:modified xsi:type="dcterms:W3CDTF">2021-10-24T10:14:19Z</dcterms:modified>
</cp:coreProperties>
</file>